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/>
  <c r="K24" s="1"/>
  <c r="J23"/>
  <c r="I23"/>
  <c r="H23"/>
  <c r="F23"/>
  <c r="K13"/>
  <c r="K15" s="1"/>
  <c r="J13"/>
  <c r="I13"/>
  <c r="H13"/>
  <c r="F13"/>
  <c r="K12"/>
  <c r="K14" s="1"/>
  <c r="J12"/>
  <c r="I12"/>
  <c r="H12"/>
  <c r="F12"/>
</calcChain>
</file>

<file path=xl/sharedStrings.xml><?xml version="1.0" encoding="utf-8"?>
<sst xmlns="http://schemas.openxmlformats.org/spreadsheetml/2006/main" count="60" uniqueCount="46">
  <si>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</si>
  <si>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</si>
  <si>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</si>
  <si>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</si>
  <si>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</si>
  <si>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</si>
  <si>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</si>
  <si>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</si>
  <si>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</si>
  <si>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Отд./корп</t>
  </si>
  <si>
    <t>Выход, г</t>
  </si>
  <si>
    <t>3 блюдо</t>
  </si>
  <si>
    <t>Хлеб пшеничный</t>
  </si>
  <si>
    <t>Хлеб ржаной</t>
  </si>
  <si>
    <t>п/к*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</si>
  <si>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</si>
  <si>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</si>
  <si>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</si>
  <si>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</si>
  <si>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п/к* - полный комплект оборудования (УКМ, мясорубка)</t>
  </si>
  <si>
    <t>о/о** - отсутствие оборудования (УКМ, мясорубка)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</si>
  <si>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</si>
  <si>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</si>
  <si>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</si>
  <si>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</si>
  <si>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</si>
  <si>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</si>
  <si>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</si>
  <si>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гор. Напиток</t>
  </si>
  <si>
    <t xml:space="preserve">Чай с сахаром </t>
  </si>
  <si>
    <t>МБОУ "Туратская ООШ" Яйский МО</t>
  </si>
  <si>
    <t>гарнир</t>
  </si>
  <si>
    <t xml:space="preserve">2 блюдо </t>
  </si>
  <si>
    <t>Котлета мясная (говядина,  курица)</t>
  </si>
  <si>
    <t xml:space="preserve"> гарнир</t>
  </si>
  <si>
    <t>Спагетти отварные с маслом</t>
  </si>
  <si>
    <t>горячее блюдо</t>
  </si>
  <si>
    <t>1 блюдо</t>
  </si>
  <si>
    <t>Компот из сухофруктов</t>
  </si>
  <si>
    <t>Икра овощная(кабачковая)</t>
  </si>
  <si>
    <t xml:space="preserve">Картофельное пюре с маслом </t>
  </si>
  <si>
    <t xml:space="preserve">о/о** </t>
  </si>
  <si>
    <t>Жаркое с мясом (свинина)</t>
  </si>
  <si>
    <t>Горошек консервированный</t>
  </si>
  <si>
    <t>Суп картофельный с мясом</t>
  </si>
  <si>
    <t>Филе птицы тушоное с овощным чатни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</si>
</sst>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0">
    <xf numFmtId="0" fontId="0" fillId="0" borderId="0" xfId="0"/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4" fillId="3" borderId="0" xfId="0" applyFont="1" applyFill="1" applyBorder="1"/>
    <xf numFmtId="0" fontId="8" fillId="3" borderId="0" xfId="0" applyFont="1" applyFill="1" applyBorder="1"/>
    <xf numFmtId="0" fontId="0" fillId="0" borderId="0" xfId="0" applyBorder="1"/>
    <xf numFmtId="0" fontId="4" fillId="4" borderId="0" xfId="0" applyFont="1" applyFill="1" applyBorder="1"/>
    <xf numFmtId="0" fontId="8" fillId="4" borderId="0" xfId="0" applyFont="1" applyFill="1" applyBorder="1"/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" borderId="17" xfId="0" applyFont="1" applyFill="1" applyBorder="1" applyAlignment="1">
      <alignment horizontal="left" wrapText="1"/>
    </xf>
    <xf numFmtId="0" fontId="4" fillId="2" borderId="33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left" wrapText="1"/>
    </xf>
    <xf numFmtId="0" fontId="3" fillId="4" borderId="19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164" fontId="7" fillId="3" borderId="17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9" fillId="0" borderId="0" xfId="0" applyFont="1" applyBorder="1"/>
    <xf numFmtId="164" fontId="0" fillId="0" borderId="0" xfId="0" applyNumberFormat="1" applyFont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/>
    </xf>
    <xf numFmtId="164" fontId="7" fillId="2" borderId="18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left" wrapText="1"/>
    </xf>
    <xf numFmtId="0" fontId="5" fillId="0" borderId="16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6" fillId="4" borderId="17" xfId="0" applyFont="1" applyFill="1" applyBorder="1" applyAlignment="1">
      <alignment horizontal="left"/>
    </xf>
    <xf numFmtId="0" fontId="6" fillId="4" borderId="25" xfId="0" applyFont="1" applyFill="1" applyBorder="1" applyAlignment="1">
      <alignment horizontal="left"/>
    </xf>
    <xf numFmtId="0" fontId="3" fillId="4" borderId="22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2" borderId="32" xfId="0" applyFont="1" applyFill="1" applyBorder="1"/>
    <xf numFmtId="0" fontId="7" fillId="4" borderId="18" xfId="0" applyFont="1" applyFill="1" applyBorder="1" applyAlignment="1">
      <alignment horizontal="center"/>
    </xf>
    <xf numFmtId="0" fontId="5" fillId="2" borderId="0" xfId="0" applyFont="1" applyFill="1" applyBorder="1"/>
    <xf numFmtId="0" fontId="8" fillId="2" borderId="0" xfId="0" applyFont="1" applyFill="1" applyBorder="1"/>
    <xf numFmtId="0" fontId="0" fillId="0" borderId="0" xfId="0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 wrapText="1"/>
    </xf>
    <xf numFmtId="0" fontId="13" fillId="3" borderId="19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left"/>
    </xf>
    <xf numFmtId="0" fontId="4" fillId="3" borderId="7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 wrapText="1"/>
    </xf>
    <xf numFmtId="0" fontId="4" fillId="3" borderId="4" xfId="1" applyFont="1" applyFill="1" applyBorder="1" applyAlignment="1">
      <alignment horizontal="center" wrapText="1"/>
    </xf>
    <xf numFmtId="0" fontId="4" fillId="3" borderId="17" xfId="1" applyFont="1" applyFill="1" applyBorder="1" applyAlignment="1">
      <alignment horizontal="center" wrapText="1"/>
    </xf>
    <xf numFmtId="0" fontId="12" fillId="4" borderId="19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left"/>
    </xf>
    <xf numFmtId="0" fontId="4" fillId="4" borderId="7" xfId="1" applyFont="1" applyFill="1" applyBorder="1" applyAlignment="1">
      <alignment horizontal="center" wrapText="1"/>
    </xf>
    <xf numFmtId="0" fontId="4" fillId="4" borderId="1" xfId="1" applyFont="1" applyFill="1" applyBorder="1" applyAlignment="1">
      <alignment horizontal="center" wrapText="1"/>
    </xf>
    <xf numFmtId="0" fontId="4" fillId="4" borderId="4" xfId="1" applyFont="1" applyFill="1" applyBorder="1" applyAlignment="1">
      <alignment horizontal="center" wrapText="1"/>
    </xf>
    <xf numFmtId="0" fontId="4" fillId="4" borderId="17" xfId="1" applyFont="1" applyFill="1" applyBorder="1" applyAlignment="1">
      <alignment horizontal="center" wrapText="1"/>
    </xf>
    <xf numFmtId="0" fontId="12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16" xfId="0" applyFont="1" applyBorder="1" applyAlignment="1">
      <alignment horizontal="center" wrapText="1"/>
    </xf>
    <xf numFmtId="0" fontId="4" fillId="0" borderId="19" xfId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164" fontId="7" fillId="4" borderId="17" xfId="0" applyNumberFormat="1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2" fontId="6" fillId="3" borderId="17" xfId="0" applyNumberFormat="1" applyFont="1" applyFill="1" applyBorder="1" applyAlignment="1">
      <alignment horizontal="center"/>
    </xf>
    <xf numFmtId="0" fontId="12" fillId="4" borderId="38" xfId="0" applyFont="1" applyFill="1" applyBorder="1" applyAlignment="1">
      <alignment horizontal="center"/>
    </xf>
    <xf numFmtId="2" fontId="6" fillId="4" borderId="25" xfId="0" applyNumberFormat="1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3" fillId="0" borderId="18" xfId="0" applyFont="1" applyBorder="1" applyAlignment="1">
      <alignment wrapText="1"/>
    </xf>
    <xf numFmtId="0" fontId="3" fillId="0" borderId="17" xfId="0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5" fillId="0" borderId="32" xfId="0" applyFont="1" applyBorder="1"/>
    <xf numFmtId="0" fontId="4" fillId="0" borderId="2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164" fontId="4" fillId="2" borderId="19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2" borderId="17" xfId="0" applyFont="1" applyFill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29" xfId="0" applyFont="1" applyBorder="1"/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2" borderId="25" xfId="0" applyFont="1" applyFill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7" fillId="2" borderId="23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9"/>
  <sheetViews>
    <sheetView tabSelected="1" zoomScale="84" zoomScaleNormal="84" workbookViewId="0">
      <selection activeCell="J1" sqref="J1"/>
    </sheetView>
  </sheetViews>
  <sheetFormatPr defaultRowHeight="15"/>
  <cols>
    <col min="1" max="1" width="16.85546875" customWidth="1"/>
    <col min="2" max="2" width="11.5703125" customWidth="1"/>
    <col min="3" max="3" width="8" customWidth="1"/>
    <col min="4" max="4" width="20" customWidth="1"/>
    <col min="5" max="5" width="35.140625" customWidth="1"/>
    <col min="7" max="7" width="9.7109375" customWidth="1"/>
    <col min="8" max="8" width="7.7109375" customWidth="1"/>
    <col min="9" max="9" width="7.85546875" customWidth="1"/>
    <col min="10" max="10" width="15.42578125" customWidth="1"/>
    <col min="11" max="11" width="19.28515625" customWidth="1"/>
  </cols>
  <sheetData>
    <row r="1" spans="1:11">
      <c r="A1" s="1" t="s">
        <v>0</v>
      </c>
      <c r="B1" s="71" t="s">
        <v>30</v>
      </c>
      <c r="C1" s="71"/>
      <c r="D1" s="71"/>
      <c r="E1" s="2" t="s">
        <v>9</v>
      </c>
      <c r="F1" s="3"/>
      <c r="G1" s="2"/>
      <c r="H1" s="2"/>
      <c r="I1" s="2" t="s">
        <v>1</v>
      </c>
      <c r="J1" s="4">
        <v>44951</v>
      </c>
    </row>
    <row r="2" spans="1:11" ht="7.5" customHeight="1" thickBo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1" ht="16.5" thickBot="1">
      <c r="A3" s="72" t="s">
        <v>21</v>
      </c>
      <c r="B3" s="72"/>
      <c r="C3" s="75" t="s">
        <v>22</v>
      </c>
      <c r="D3" s="72" t="s">
        <v>23</v>
      </c>
      <c r="E3" s="75" t="s">
        <v>24</v>
      </c>
      <c r="F3" s="75" t="s">
        <v>10</v>
      </c>
      <c r="G3" s="75" t="s">
        <v>25</v>
      </c>
      <c r="H3" s="76" t="s">
        <v>26</v>
      </c>
      <c r="I3" s="77"/>
      <c r="J3" s="78"/>
      <c r="K3" s="79" t="s">
        <v>27</v>
      </c>
    </row>
    <row r="4" spans="1:11" ht="16.5" thickBot="1">
      <c r="A4" s="73"/>
      <c r="B4" s="74"/>
      <c r="C4" s="73"/>
      <c r="D4" s="73"/>
      <c r="E4" s="73"/>
      <c r="F4" s="73"/>
      <c r="G4" s="73"/>
      <c r="H4" s="31" t="s">
        <v>2</v>
      </c>
      <c r="I4" s="32" t="s">
        <v>3</v>
      </c>
      <c r="J4" s="33" t="s">
        <v>4</v>
      </c>
      <c r="K4" s="80"/>
    </row>
    <row r="5" spans="1:11" ht="15.75">
      <c r="A5" s="48" t="s">
        <v>5</v>
      </c>
      <c r="B5" s="39"/>
      <c r="C5" s="49">
        <v>135</v>
      </c>
      <c r="D5" s="49" t="s">
        <v>7</v>
      </c>
      <c r="E5" s="87" t="s">
        <v>39</v>
      </c>
      <c r="F5" s="84">
        <v>60</v>
      </c>
      <c r="G5" s="39"/>
      <c r="H5" s="50">
        <v>1.2</v>
      </c>
      <c r="I5" s="8">
        <v>5.4</v>
      </c>
      <c r="J5" s="51">
        <v>5.16</v>
      </c>
      <c r="K5" s="9">
        <v>73.2</v>
      </c>
    </row>
    <row r="6" spans="1:11" ht="30.75">
      <c r="A6" s="52"/>
      <c r="B6" s="105" t="s">
        <v>14</v>
      </c>
      <c r="C6" s="20">
        <v>152</v>
      </c>
      <c r="D6" s="20" t="s">
        <v>32</v>
      </c>
      <c r="E6" s="40" t="s">
        <v>33</v>
      </c>
      <c r="F6" s="55">
        <v>90</v>
      </c>
      <c r="G6" s="17"/>
      <c r="H6" s="56">
        <v>17.25</v>
      </c>
      <c r="I6" s="57">
        <v>14.98</v>
      </c>
      <c r="J6" s="58">
        <v>7.87</v>
      </c>
      <c r="K6" s="106">
        <v>235.78</v>
      </c>
    </row>
    <row r="7" spans="1:11" ht="15.75">
      <c r="A7" s="52"/>
      <c r="B7" s="107" t="s">
        <v>14</v>
      </c>
      <c r="C7" s="20">
        <v>50</v>
      </c>
      <c r="D7" s="20" t="s">
        <v>31</v>
      </c>
      <c r="E7" s="108" t="s">
        <v>40</v>
      </c>
      <c r="F7" s="16">
        <v>150</v>
      </c>
      <c r="G7" s="20"/>
      <c r="H7" s="109">
        <v>3.3</v>
      </c>
      <c r="I7" s="110">
        <v>7.8</v>
      </c>
      <c r="J7" s="111">
        <v>22.35</v>
      </c>
      <c r="K7" s="112">
        <v>173.1</v>
      </c>
    </row>
    <row r="8" spans="1:11" ht="15.75">
      <c r="A8" s="52"/>
      <c r="B8" s="113" t="s">
        <v>41</v>
      </c>
      <c r="C8" s="41">
        <v>86</v>
      </c>
      <c r="D8" s="41" t="s">
        <v>36</v>
      </c>
      <c r="E8" s="114" t="s">
        <v>42</v>
      </c>
      <c r="F8" s="18">
        <v>240</v>
      </c>
      <c r="G8" s="19"/>
      <c r="H8" s="115">
        <v>18.71</v>
      </c>
      <c r="I8" s="116">
        <v>29.05</v>
      </c>
      <c r="J8" s="117">
        <v>24.59</v>
      </c>
      <c r="K8" s="118">
        <v>437.02</v>
      </c>
    </row>
    <row r="9" spans="1:11" ht="15.75">
      <c r="A9" s="34"/>
      <c r="B9" s="119"/>
      <c r="C9" s="39">
        <v>98</v>
      </c>
      <c r="D9" s="45" t="s">
        <v>11</v>
      </c>
      <c r="E9" s="120" t="s">
        <v>38</v>
      </c>
      <c r="F9" s="121">
        <v>200</v>
      </c>
      <c r="G9" s="46"/>
      <c r="H9" s="13">
        <v>0.4</v>
      </c>
      <c r="I9" s="14">
        <v>0</v>
      </c>
      <c r="J9" s="15">
        <v>27</v>
      </c>
      <c r="K9" s="59">
        <v>59.48</v>
      </c>
    </row>
    <row r="10" spans="1:11" ht="15.75">
      <c r="A10" s="34"/>
      <c r="B10" s="119"/>
      <c r="C10" s="122">
        <v>119</v>
      </c>
      <c r="D10" s="45" t="s">
        <v>15</v>
      </c>
      <c r="E10" s="94" t="s">
        <v>12</v>
      </c>
      <c r="F10" s="121">
        <v>20</v>
      </c>
      <c r="G10" s="46"/>
      <c r="H10" s="42">
        <v>1.4</v>
      </c>
      <c r="I10" s="43">
        <v>0.14000000000000001</v>
      </c>
      <c r="J10" s="44">
        <v>8.8000000000000007</v>
      </c>
      <c r="K10" s="99">
        <v>48</v>
      </c>
    </row>
    <row r="11" spans="1:11" ht="15.75">
      <c r="A11" s="34"/>
      <c r="B11" s="119"/>
      <c r="C11" s="45">
        <v>120</v>
      </c>
      <c r="D11" s="45" t="s">
        <v>16</v>
      </c>
      <c r="E11" s="94" t="s">
        <v>13</v>
      </c>
      <c r="F11" s="10">
        <v>20</v>
      </c>
      <c r="G11" s="46"/>
      <c r="H11" s="42">
        <v>1.1399999999999999</v>
      </c>
      <c r="I11" s="43">
        <v>0.22</v>
      </c>
      <c r="J11" s="44">
        <v>7.44</v>
      </c>
      <c r="K11" s="123">
        <v>36.26</v>
      </c>
    </row>
    <row r="12" spans="1:11" ht="15.75">
      <c r="A12" s="34"/>
      <c r="B12" s="105" t="s">
        <v>14</v>
      </c>
      <c r="C12" s="20"/>
      <c r="D12" s="20"/>
      <c r="E12" s="95" t="s">
        <v>17</v>
      </c>
      <c r="F12" s="47">
        <f>F5+F6+F7+F9+F10+F11</f>
        <v>540</v>
      </c>
      <c r="G12" s="21"/>
      <c r="H12" s="23">
        <f t="shared" ref="H12:K12" si="0">H5+H6+H7+H9+H10+H11</f>
        <v>24.689999999999998</v>
      </c>
      <c r="I12" s="22">
        <f t="shared" si="0"/>
        <v>28.540000000000003</v>
      </c>
      <c r="J12" s="60">
        <f t="shared" si="0"/>
        <v>78.62</v>
      </c>
      <c r="K12" s="61">
        <f t="shared" si="0"/>
        <v>625.82000000000005</v>
      </c>
    </row>
    <row r="13" spans="1:11" ht="15.75">
      <c r="A13" s="34"/>
      <c r="B13" s="113" t="s">
        <v>41</v>
      </c>
      <c r="C13" s="41"/>
      <c r="D13" s="41"/>
      <c r="E13" s="96" t="s">
        <v>17</v>
      </c>
      <c r="F13" s="54">
        <f>F5+F8+F9+F10+F11</f>
        <v>540</v>
      </c>
      <c r="G13" s="101"/>
      <c r="H13" s="90">
        <f t="shared" ref="H13:K13" si="1">H5+H8+H9+H10+H11</f>
        <v>22.849999999999998</v>
      </c>
      <c r="I13" s="89">
        <f t="shared" si="1"/>
        <v>34.81</v>
      </c>
      <c r="J13" s="124">
        <f t="shared" si="1"/>
        <v>72.989999999999995</v>
      </c>
      <c r="K13" s="125">
        <f t="shared" si="1"/>
        <v>653.95999999999992</v>
      </c>
    </row>
    <row r="14" spans="1:11" ht="15.75">
      <c r="A14" s="34"/>
      <c r="B14" s="105" t="s">
        <v>14</v>
      </c>
      <c r="C14" s="20"/>
      <c r="D14" s="20"/>
      <c r="E14" s="95" t="s">
        <v>18</v>
      </c>
      <c r="F14" s="16"/>
      <c r="G14" s="17"/>
      <c r="H14" s="126"/>
      <c r="I14" s="127"/>
      <c r="J14" s="128"/>
      <c r="K14" s="129">
        <f>K12/23.5</f>
        <v>26.630638297872341</v>
      </c>
    </row>
    <row r="15" spans="1:11" ht="16.5" thickBot="1">
      <c r="A15" s="34"/>
      <c r="B15" s="130" t="s">
        <v>41</v>
      </c>
      <c r="C15" s="25"/>
      <c r="D15" s="25"/>
      <c r="E15" s="97" t="s">
        <v>18</v>
      </c>
      <c r="F15" s="98"/>
      <c r="G15" s="24"/>
      <c r="H15" s="91"/>
      <c r="I15" s="92"/>
      <c r="J15" s="93"/>
      <c r="K15" s="131">
        <f>K13/23.5</f>
        <v>27.828085106382975</v>
      </c>
    </row>
    <row r="16" spans="1:11" ht="15.75">
      <c r="A16" s="48" t="s">
        <v>6</v>
      </c>
      <c r="B16" s="81"/>
      <c r="C16" s="11">
        <v>172</v>
      </c>
      <c r="D16" s="11" t="s">
        <v>7</v>
      </c>
      <c r="E16" s="36" t="s">
        <v>43</v>
      </c>
      <c r="F16" s="84">
        <v>60</v>
      </c>
      <c r="G16" s="39"/>
      <c r="H16" s="82">
        <v>1.86</v>
      </c>
      <c r="I16" s="83">
        <v>0.12</v>
      </c>
      <c r="J16" s="132">
        <v>4.26</v>
      </c>
      <c r="K16" s="38">
        <v>24.6</v>
      </c>
    </row>
    <row r="17" spans="1:11" ht="15.75">
      <c r="A17" s="52"/>
      <c r="B17" s="35"/>
      <c r="C17" s="11">
        <v>37</v>
      </c>
      <c r="D17" s="35" t="s">
        <v>37</v>
      </c>
      <c r="E17" s="133" t="s">
        <v>44</v>
      </c>
      <c r="F17" s="134">
        <v>200</v>
      </c>
      <c r="G17" s="46"/>
      <c r="H17" s="135">
        <v>6</v>
      </c>
      <c r="I17" s="136">
        <v>5.4</v>
      </c>
      <c r="J17" s="137">
        <v>10.8</v>
      </c>
      <c r="K17" s="138">
        <v>115.6</v>
      </c>
    </row>
    <row r="18" spans="1:11" ht="30.75">
      <c r="A18" s="100"/>
      <c r="B18" s="53"/>
      <c r="C18" s="10">
        <v>295</v>
      </c>
      <c r="D18" s="46" t="s">
        <v>8</v>
      </c>
      <c r="E18" s="120" t="s">
        <v>45</v>
      </c>
      <c r="F18" s="62">
        <v>90</v>
      </c>
      <c r="G18" s="35"/>
      <c r="H18" s="42">
        <v>14.07</v>
      </c>
      <c r="I18" s="43">
        <v>14.61</v>
      </c>
      <c r="J18" s="44">
        <v>1.23</v>
      </c>
      <c r="K18" s="139">
        <v>193.69</v>
      </c>
    </row>
    <row r="19" spans="1:11" ht="30.75">
      <c r="A19" s="100"/>
      <c r="B19" s="63"/>
      <c r="C19" s="10">
        <v>65</v>
      </c>
      <c r="D19" s="46" t="s">
        <v>34</v>
      </c>
      <c r="E19" s="120" t="s">
        <v>35</v>
      </c>
      <c r="F19" s="62">
        <v>150</v>
      </c>
      <c r="G19" s="35"/>
      <c r="H19" s="135">
        <v>6.45</v>
      </c>
      <c r="I19" s="136">
        <v>4.05</v>
      </c>
      <c r="J19" s="137">
        <v>40.200000000000003</v>
      </c>
      <c r="K19" s="138">
        <v>223.65</v>
      </c>
    </row>
    <row r="20" spans="1:11" ht="15.75">
      <c r="A20" s="140"/>
      <c r="B20" s="63"/>
      <c r="C20" s="10">
        <v>114</v>
      </c>
      <c r="D20" s="46" t="s">
        <v>28</v>
      </c>
      <c r="E20" s="120" t="s">
        <v>29</v>
      </c>
      <c r="F20" s="62">
        <v>200</v>
      </c>
      <c r="G20" s="35"/>
      <c r="H20" s="141">
        <v>0.2</v>
      </c>
      <c r="I20" s="43">
        <v>0</v>
      </c>
      <c r="J20" s="142">
        <v>11</v>
      </c>
      <c r="K20" s="99">
        <v>44.8</v>
      </c>
    </row>
    <row r="21" spans="1:11" ht="15.75">
      <c r="A21" s="140"/>
      <c r="B21" s="63"/>
      <c r="C21" s="143">
        <v>119</v>
      </c>
      <c r="D21" s="46" t="s">
        <v>15</v>
      </c>
      <c r="E21" s="94" t="s">
        <v>12</v>
      </c>
      <c r="F21" s="12">
        <v>30</v>
      </c>
      <c r="G21" s="12"/>
      <c r="H21" s="85">
        <v>2.13</v>
      </c>
      <c r="I21" s="14">
        <v>0.21</v>
      </c>
      <c r="J21" s="37">
        <v>13.26</v>
      </c>
      <c r="K21" s="144">
        <v>72</v>
      </c>
    </row>
    <row r="22" spans="1:11" ht="15.75">
      <c r="A22" s="140"/>
      <c r="B22" s="63"/>
      <c r="C22" s="10">
        <v>120</v>
      </c>
      <c r="D22" s="46" t="s">
        <v>16</v>
      </c>
      <c r="E22" s="94" t="s">
        <v>13</v>
      </c>
      <c r="F22" s="12">
        <v>20</v>
      </c>
      <c r="G22" s="12"/>
      <c r="H22" s="85">
        <v>1.1399999999999999</v>
      </c>
      <c r="I22" s="14">
        <v>0.22</v>
      </c>
      <c r="J22" s="37">
        <v>7.44</v>
      </c>
      <c r="K22" s="144">
        <v>36.26</v>
      </c>
    </row>
    <row r="23" spans="1:11" ht="15.75">
      <c r="A23" s="140"/>
      <c r="B23" s="63"/>
      <c r="C23" s="88"/>
      <c r="D23" s="145"/>
      <c r="E23" s="146" t="s">
        <v>17</v>
      </c>
      <c r="F23" s="147">
        <f>SUM(F16:F22)</f>
        <v>750</v>
      </c>
      <c r="G23" s="35"/>
      <c r="H23" s="148">
        <f>H16+H17+H18+H19+H20+H21+H22</f>
        <v>31.849999999999998</v>
      </c>
      <c r="I23" s="149">
        <f t="shared" ref="I23:J23" si="2">I16+I17+I18+I19+I20+I21+I22</f>
        <v>24.61</v>
      </c>
      <c r="J23" s="150">
        <f t="shared" si="2"/>
        <v>88.190000000000012</v>
      </c>
      <c r="K23" s="86">
        <f>K16+K17+K18+K19+K20+K21+K22</f>
        <v>710.59999999999991</v>
      </c>
    </row>
    <row r="24" spans="1:11" ht="16.5" thickBot="1">
      <c r="A24" s="151"/>
      <c r="B24" s="152"/>
      <c r="C24" s="153"/>
      <c r="D24" s="154"/>
      <c r="E24" s="155" t="s">
        <v>18</v>
      </c>
      <c r="F24" s="154"/>
      <c r="G24" s="152"/>
      <c r="H24" s="156"/>
      <c r="I24" s="157"/>
      <c r="J24" s="158"/>
      <c r="K24" s="159">
        <f>K23/23.5</f>
        <v>30.238297872340421</v>
      </c>
    </row>
    <row r="25" spans="1:11">
      <c r="A25" s="64"/>
      <c r="B25" s="64"/>
      <c r="C25" s="65"/>
      <c r="D25" s="64"/>
      <c r="E25" s="64"/>
      <c r="F25" s="64"/>
      <c r="G25" s="66"/>
      <c r="H25" s="67"/>
      <c r="I25" s="66"/>
      <c r="J25" s="64"/>
      <c r="K25" s="68"/>
    </row>
    <row r="26" spans="1:11" ht="18.75">
      <c r="A26" s="26" t="s">
        <v>19</v>
      </c>
      <c r="B26" s="27"/>
      <c r="C26" s="27"/>
      <c r="D26" s="28"/>
      <c r="E26" s="69"/>
      <c r="F26" s="70"/>
      <c r="G26" s="28"/>
      <c r="H26" s="66"/>
      <c r="I26" s="28"/>
      <c r="J26" s="28"/>
    </row>
    <row r="27" spans="1:11" ht="18.75">
      <c r="A27" s="29" t="s">
        <v>20</v>
      </c>
      <c r="B27" s="30"/>
      <c r="C27" s="30"/>
      <c r="D27" s="28"/>
      <c r="E27" s="69"/>
      <c r="F27" s="70"/>
      <c r="G27" s="28"/>
      <c r="H27" s="28"/>
      <c r="I27" s="28"/>
      <c r="J27" s="28"/>
    </row>
    <row r="28" spans="1:11" ht="15.75">
      <c r="A28" s="102"/>
      <c r="B28" s="102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1:11">
      <c r="A29" s="28"/>
      <c r="B29" s="28"/>
      <c r="C29" s="104"/>
      <c r="D29" s="28"/>
      <c r="E29" s="28"/>
      <c r="F29" s="28"/>
      <c r="G29" s="28"/>
      <c r="H29" s="28"/>
      <c r="I29" s="28"/>
      <c r="J29" s="28"/>
      <c r="K29" s="28"/>
    </row>
  </sheetData>
  <mergeCells count="10">
    <mergeCell ref="E3:E4"/>
    <mergeCell ref="F3:F4"/>
    <mergeCell ref="G3:G4"/>
    <mergeCell ref="H3:J3"/>
    <mergeCell ref="K3:K4"/>
    <mergeCell ref="B1:D1"/>
    <mergeCell ref="A3:A4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2023-01-27T08:34:43Z</dcterms:modified>
</cp:coreProperties>
</file>